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18\USERS\Reetka\Documents\Haldur\Üürilepingud\Kasutuslepingud\KKA, Palmse tõllakuur KV4250\Lepingu muudatus 01.01.2022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E49" i="1"/>
  <c r="D43" i="1"/>
  <c r="D42" i="1"/>
  <c r="E42" i="1" s="1"/>
  <c r="D41" i="1"/>
  <c r="E41" i="1" s="1"/>
  <c r="E39" i="1"/>
  <c r="D39" i="1"/>
  <c r="D38" i="1"/>
  <c r="E38" i="1" s="1"/>
  <c r="D36" i="1"/>
  <c r="E36" i="1" s="1"/>
  <c r="E35" i="1"/>
  <c r="E34" i="1"/>
  <c r="E33" i="1"/>
  <c r="D33" i="1"/>
  <c r="C33" i="1"/>
  <c r="C32" i="1"/>
  <c r="C44" i="1" s="1"/>
  <c r="C48" i="1" s="1"/>
  <c r="D31" i="1"/>
  <c r="E31" i="1" s="1"/>
  <c r="D30" i="1"/>
  <c r="D29" i="1"/>
  <c r="D28" i="1"/>
  <c r="D27" i="1"/>
  <c r="D26" i="1"/>
  <c r="D25" i="1"/>
  <c r="D24" i="1"/>
  <c r="E24" i="1" s="1"/>
  <c r="D23" i="1"/>
  <c r="D22" i="1"/>
  <c r="D21" i="1"/>
  <c r="E21" i="1" s="1"/>
  <c r="D20" i="1"/>
  <c r="E20" i="1" s="1"/>
  <c r="J19" i="1"/>
  <c r="E19" i="1"/>
  <c r="D19" i="1"/>
  <c r="L18" i="1"/>
  <c r="D18" i="1"/>
  <c r="E18" i="1" s="1"/>
  <c r="L17" i="1"/>
  <c r="D17" i="1"/>
  <c r="E17" i="1" s="1"/>
  <c r="L16" i="1"/>
  <c r="D16" i="1"/>
  <c r="E16" i="1" s="1"/>
  <c r="L15" i="1"/>
  <c r="D15" i="1"/>
  <c r="E15" i="1" s="1"/>
  <c r="L14" i="1"/>
  <c r="D14" i="1"/>
  <c r="L13" i="1"/>
  <c r="D13" i="1"/>
  <c r="L12" i="1"/>
  <c r="D12" i="1"/>
  <c r="E12" i="1" s="1"/>
  <c r="L11" i="1"/>
  <c r="L19" i="1" s="1"/>
  <c r="D11" i="1"/>
  <c r="E11" i="1" s="1"/>
  <c r="K10" i="1"/>
  <c r="D10" i="1"/>
  <c r="E10" i="1" s="1"/>
  <c r="L9" i="1"/>
  <c r="L8" i="1"/>
  <c r="D7" i="1"/>
  <c r="K6" i="1"/>
  <c r="K19" i="1" s="1"/>
  <c r="D32" i="1" l="1"/>
  <c r="E32" i="1" s="1"/>
  <c r="E44" i="1" s="1"/>
  <c r="F48" i="1" s="1"/>
  <c r="H48" i="1" s="1"/>
  <c r="D44" i="1" l="1"/>
  <c r="D48" i="1" s="1"/>
  <c r="E48" i="1" s="1"/>
</calcChain>
</file>

<file path=xl/sharedStrings.xml><?xml version="1.0" encoding="utf-8"?>
<sst xmlns="http://schemas.openxmlformats.org/spreadsheetml/2006/main" count="80" uniqueCount="47">
  <si>
    <t>Palmse kontori pinnad</t>
  </si>
  <si>
    <t>KA</t>
  </si>
  <si>
    <t>Muudatus avaldus</t>
  </si>
  <si>
    <t>II KORRUS</t>
  </si>
  <si>
    <t>RMK</t>
  </si>
  <si>
    <t>KELDER</t>
  </si>
  <si>
    <t>EKSPOSITSIOON</t>
  </si>
  <si>
    <t>Avaldus 24.11.21</t>
  </si>
  <si>
    <t>VENTILATSIOONI RUUM</t>
  </si>
  <si>
    <t>KABINET</t>
  </si>
  <si>
    <t>I KORRUS</t>
  </si>
  <si>
    <t>KORIDOR</t>
  </si>
  <si>
    <t>Anti üle 01.05.2021</t>
  </si>
  <si>
    <t>ABI RUUM</t>
  </si>
  <si>
    <t xml:space="preserve"> INFO</t>
  </si>
  <si>
    <t>RIIETUSRUUM</t>
  </si>
  <si>
    <t>DUŠŠIRUUM</t>
  </si>
  <si>
    <t>WC</t>
  </si>
  <si>
    <t>RAAMATUKOGU</t>
  </si>
  <si>
    <t>ARHIIV</t>
  </si>
  <si>
    <t>AUDITOORIUM</t>
  </si>
  <si>
    <t>SERVERIRUUM</t>
  </si>
  <si>
    <t>TEHNILINE RUUM</t>
  </si>
  <si>
    <t>PROJEKTORI RUUM</t>
  </si>
  <si>
    <t>RMK KABINET</t>
  </si>
  <si>
    <t>WC eesruum</t>
  </si>
  <si>
    <t>Eesruum inva</t>
  </si>
  <si>
    <t>Inva WC</t>
  </si>
  <si>
    <t>FUAJEE</t>
  </si>
  <si>
    <t>118/120</t>
  </si>
  <si>
    <t>Köök</t>
  </si>
  <si>
    <t>Garderoob/kilbiruum</t>
  </si>
  <si>
    <t>ÕPPELASS</t>
  </si>
  <si>
    <t>Juurdeehitus</t>
  </si>
  <si>
    <t>Ruum pindala 1,3</t>
  </si>
  <si>
    <t>Kabinet</t>
  </si>
  <si>
    <t>Kokku</t>
  </si>
  <si>
    <t>RMK %</t>
  </si>
  <si>
    <t>KA %</t>
  </si>
  <si>
    <t>Tõllakuur</t>
  </si>
  <si>
    <t>Alajaam</t>
  </si>
  <si>
    <t>nr 9-28/5 juurde</t>
  </si>
  <si>
    <t>Lisa 9</t>
  </si>
  <si>
    <t xml:space="preserve">RMK ja Keskkonnaameti vahel 3.01.2011 sõlmitud lepingu </t>
  </si>
  <si>
    <t>kasutaja</t>
  </si>
  <si>
    <t>KKA</t>
  </si>
  <si>
    <t xml:space="preserve">Palmse tõllakuuri  ruumide pindade kasutus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</si>
</sst>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1" xfId="1" applyFont="1" applyBorder="1"/>
    <xf numFmtId="0" fontId="1" fillId="0" borderId="1" xfId="1" applyBorder="1"/>
    <xf numFmtId="0" fontId="2" fillId="0" borderId="1" xfId="1" applyFont="1" applyFill="1" applyBorder="1"/>
    <xf numFmtId="0" fontId="2" fillId="0" borderId="2" xfId="1" applyFont="1" applyFill="1" applyBorder="1"/>
    <xf numFmtId="0" fontId="1" fillId="0" borderId="2" xfId="1" applyFill="1" applyBorder="1"/>
    <xf numFmtId="0" fontId="1" fillId="0" borderId="1" xfId="1" applyFill="1" applyBorder="1"/>
    <xf numFmtId="0" fontId="3" fillId="0" borderId="1" xfId="0" applyFont="1" applyBorder="1"/>
    <xf numFmtId="0" fontId="0" fillId="0" borderId="1" xfId="0" applyBorder="1"/>
    <xf numFmtId="0" fontId="1" fillId="2" borderId="2" xfId="1" applyFill="1" applyBorder="1"/>
    <xf numFmtId="0" fontId="1" fillId="2" borderId="1" xfId="1" applyFill="1" applyBorder="1"/>
    <xf numFmtId="0" fontId="1" fillId="0" borderId="0" xfId="1" applyFill="1" applyBorder="1"/>
    <xf numFmtId="0" fontId="1" fillId="3" borderId="2" xfId="1" applyFill="1" applyBorder="1"/>
    <xf numFmtId="0" fontId="1" fillId="3" borderId="1" xfId="1" applyFill="1" applyBorder="1"/>
    <xf numFmtId="0" fontId="1" fillId="4" borderId="2" xfId="1" applyFill="1" applyBorder="1"/>
    <xf numFmtId="0" fontId="1" fillId="4" borderId="1" xfId="1" applyFont="1" applyFill="1" applyBorder="1"/>
    <xf numFmtId="0" fontId="1" fillId="4" borderId="1" xfId="1" applyFill="1" applyBorder="1"/>
    <xf numFmtId="0" fontId="0" fillId="0" borderId="1" xfId="0" applyFill="1" applyBorder="1"/>
    <xf numFmtId="0" fontId="1" fillId="5" borderId="1" xfId="1" applyFill="1" applyBorder="1"/>
    <xf numFmtId="0" fontId="1" fillId="5" borderId="1" xfId="1" applyFont="1" applyFill="1" applyBorder="1"/>
    <xf numFmtId="0" fontId="1" fillId="6" borderId="2" xfId="1" applyFill="1" applyBorder="1"/>
    <xf numFmtId="0" fontId="1" fillId="6" borderId="1" xfId="1" applyFont="1" applyFill="1" applyBorder="1"/>
    <xf numFmtId="0" fontId="1" fillId="6" borderId="1" xfId="1" applyFill="1" applyBorder="1"/>
    <xf numFmtId="0" fontId="0" fillId="7" borderId="1" xfId="0" applyFill="1" applyBorder="1"/>
    <xf numFmtId="0" fontId="1" fillId="8" borderId="1" xfId="1" applyFill="1" applyBorder="1"/>
    <xf numFmtId="0" fontId="1" fillId="0" borderId="1" xfId="1" applyFont="1" applyFill="1" applyBorder="1"/>
    <xf numFmtId="0" fontId="1" fillId="5" borderId="1" xfId="1" applyFill="1" applyBorder="1" applyAlignment="1">
      <alignment horizontal="left"/>
    </xf>
    <xf numFmtId="164" fontId="2" fillId="0" borderId="1" xfId="1" applyNumberFormat="1" applyFont="1" applyBorder="1"/>
    <xf numFmtId="2" fontId="2" fillId="0" borderId="1" xfId="1" applyNumberFormat="1" applyFont="1" applyBorder="1"/>
    <xf numFmtId="0" fontId="0" fillId="0" borderId="0" xfId="0" applyBorder="1"/>
    <xf numFmtId="0" fontId="1" fillId="2" borderId="1" xfId="1" applyFont="1" applyFill="1" applyBorder="1"/>
    <xf numFmtId="0" fontId="0" fillId="5" borderId="1" xfId="0" applyFill="1" applyBorder="1"/>
    <xf numFmtId="0" fontId="2" fillId="0" borderId="0" xfId="1" applyFont="1" applyFill="1"/>
    <xf numFmtId="0" fontId="1" fillId="0" borderId="0" xfId="1" applyFill="1"/>
    <xf numFmtId="0" fontId="3" fillId="5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1" fillId="7" borderId="1" xfId="1" applyFill="1" applyBorder="1"/>
    <xf numFmtId="16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Fill="1" applyBorder="1"/>
    <xf numFmtId="1" fontId="0" fillId="0" borderId="1" xfId="0" applyNumberFormat="1" applyBorder="1"/>
    <xf numFmtId="9" fontId="0" fillId="0" borderId="1" xfId="0" applyNumberFormat="1" applyBorder="1"/>
    <xf numFmtId="0" fontId="4" fillId="0" borderId="1" xfId="0" applyFont="1" applyBorder="1" applyAlignment="1">
      <alignment horizontal="left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0" fontId="0" fillId="0" borderId="1" xfId="0" applyNumberFormat="1" applyBorder="1"/>
    <xf numFmtId="0" fontId="5" fillId="0" borderId="0" xfId="0" applyFon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workbookViewId="0">
      <selection activeCell="J25" sqref="J25"/>
    </sheetView>
  </sheetViews>
  <sheetFormatPr defaultRowHeight="14.4" x14ac:dyDescent="0.3"/>
  <cols>
    <col min="2" max="2" width="16.33203125" customWidth="1"/>
    <col min="6" max="6" width="17.6640625" customWidth="1"/>
    <col min="7" max="7" width="3.88671875" customWidth="1"/>
    <col min="9" max="9" width="13.21875" customWidth="1"/>
    <col min="13" max="13" width="18.33203125" customWidth="1"/>
  </cols>
  <sheetData>
    <row r="1" spans="1:13" x14ac:dyDescent="0.3">
      <c r="I1" t="s">
        <v>42</v>
      </c>
    </row>
    <row r="2" spans="1:13" x14ac:dyDescent="0.3">
      <c r="I2" t="s">
        <v>43</v>
      </c>
    </row>
    <row r="3" spans="1:13" ht="15.6" x14ac:dyDescent="0.3">
      <c r="A3" s="47" t="s">
        <v>46</v>
      </c>
      <c r="I3" t="s">
        <v>41</v>
      </c>
    </row>
    <row r="4" spans="1:13" x14ac:dyDescent="0.3">
      <c r="D4" s="44" t="s">
        <v>44</v>
      </c>
      <c r="E4" s="45"/>
      <c r="K4" s="44" t="s">
        <v>44</v>
      </c>
      <c r="L4" s="45"/>
    </row>
    <row r="5" spans="1:13" x14ac:dyDescent="0.3">
      <c r="A5" s="1" t="s">
        <v>0</v>
      </c>
      <c r="B5" s="2"/>
      <c r="C5" s="2"/>
      <c r="D5" s="3" t="s">
        <v>4</v>
      </c>
      <c r="E5" s="3" t="s">
        <v>45</v>
      </c>
      <c r="F5" s="3" t="s">
        <v>2</v>
      </c>
      <c r="G5" s="4"/>
      <c r="H5" s="5"/>
      <c r="I5" s="1" t="s">
        <v>3</v>
      </c>
      <c r="J5" s="2"/>
      <c r="K5" s="6" t="s">
        <v>4</v>
      </c>
      <c r="L5" s="7" t="s">
        <v>45</v>
      </c>
      <c r="M5" s="3" t="s">
        <v>2</v>
      </c>
    </row>
    <row r="6" spans="1:13" x14ac:dyDescent="0.3">
      <c r="A6" s="2"/>
      <c r="B6" s="1" t="s">
        <v>5</v>
      </c>
      <c r="C6" s="2"/>
      <c r="D6" s="6"/>
      <c r="E6" s="8"/>
      <c r="F6" s="6"/>
      <c r="G6" s="5"/>
      <c r="H6" s="9">
        <v>201</v>
      </c>
      <c r="I6" s="10" t="s">
        <v>6</v>
      </c>
      <c r="J6" s="10">
        <v>72.7</v>
      </c>
      <c r="K6" s="8">
        <f>J6</f>
        <v>72.7</v>
      </c>
      <c r="L6" s="8"/>
      <c r="M6" s="6" t="s">
        <v>7</v>
      </c>
    </row>
    <row r="7" spans="1:13" x14ac:dyDescent="0.3">
      <c r="A7" s="10">
        <v>1</v>
      </c>
      <c r="B7" s="10" t="s">
        <v>6</v>
      </c>
      <c r="C7" s="10">
        <v>72</v>
      </c>
      <c r="D7" s="6">
        <f>C7</f>
        <v>72</v>
      </c>
      <c r="E7" s="8"/>
      <c r="F7" s="6" t="s">
        <v>7</v>
      </c>
      <c r="G7" s="5"/>
      <c r="H7" s="12"/>
      <c r="I7" s="13" t="s">
        <v>8</v>
      </c>
      <c r="J7" s="8">
        <v>24</v>
      </c>
      <c r="K7" s="8">
        <v>24.9</v>
      </c>
      <c r="L7" s="8"/>
      <c r="M7" s="8"/>
    </row>
    <row r="8" spans="1:13" x14ac:dyDescent="0.3">
      <c r="A8" s="2"/>
      <c r="B8" s="2"/>
      <c r="C8" s="1"/>
      <c r="D8" s="3"/>
      <c r="E8" s="8"/>
      <c r="F8" s="3"/>
      <c r="G8" s="4"/>
      <c r="H8" s="14">
        <v>202</v>
      </c>
      <c r="I8" s="15" t="s">
        <v>9</v>
      </c>
      <c r="J8" s="16">
        <v>42.6</v>
      </c>
      <c r="K8" s="8"/>
      <c r="L8" s="8">
        <f>J8</f>
        <v>42.6</v>
      </c>
      <c r="M8" s="8"/>
    </row>
    <row r="9" spans="1:13" x14ac:dyDescent="0.3">
      <c r="A9" s="2"/>
      <c r="B9" s="1" t="s">
        <v>10</v>
      </c>
      <c r="C9" s="2"/>
      <c r="D9" s="6"/>
      <c r="E9" s="8"/>
      <c r="F9" s="6"/>
      <c r="G9" s="5"/>
      <c r="H9" s="14">
        <v>203</v>
      </c>
      <c r="I9" s="15" t="s">
        <v>11</v>
      </c>
      <c r="J9" s="16">
        <v>27.4</v>
      </c>
      <c r="K9" s="17"/>
      <c r="L9" s="8">
        <f t="shared" ref="L9:L18" si="0">J9</f>
        <v>27.4</v>
      </c>
      <c r="M9" s="8"/>
    </row>
    <row r="10" spans="1:13" x14ac:dyDescent="0.3">
      <c r="A10" s="18">
        <v>101</v>
      </c>
      <c r="B10" s="19" t="s">
        <v>11</v>
      </c>
      <c r="C10" s="18">
        <v>4.4000000000000004</v>
      </c>
      <c r="D10" s="6">
        <f>C10/2</f>
        <v>2.2000000000000002</v>
      </c>
      <c r="E10" s="8">
        <f>D10</f>
        <v>2.2000000000000002</v>
      </c>
      <c r="F10" s="6"/>
      <c r="G10" s="5"/>
      <c r="H10" s="20">
        <v>204</v>
      </c>
      <c r="I10" s="21" t="s">
        <v>9</v>
      </c>
      <c r="J10" s="22">
        <v>59.7</v>
      </c>
      <c r="K10" s="23">
        <f>J10</f>
        <v>59.7</v>
      </c>
      <c r="L10" s="8"/>
      <c r="M10" s="6" t="s">
        <v>12</v>
      </c>
    </row>
    <row r="11" spans="1:13" x14ac:dyDescent="0.3">
      <c r="A11" s="18">
        <v>102</v>
      </c>
      <c r="B11" s="19" t="s">
        <v>13</v>
      </c>
      <c r="C11" s="18">
        <v>2.7</v>
      </c>
      <c r="D11" s="6">
        <f>C11/2</f>
        <v>1.35</v>
      </c>
      <c r="E11" s="8">
        <f>D11</f>
        <v>1.35</v>
      </c>
      <c r="F11" s="6"/>
      <c r="G11" s="5"/>
      <c r="H11" s="14">
        <v>205</v>
      </c>
      <c r="I11" s="16" t="s">
        <v>9</v>
      </c>
      <c r="J11" s="16">
        <v>13.3</v>
      </c>
      <c r="K11" s="17"/>
      <c r="L11" s="8">
        <f t="shared" si="0"/>
        <v>13.3</v>
      </c>
      <c r="M11" s="8"/>
    </row>
    <row r="12" spans="1:13" x14ac:dyDescent="0.3">
      <c r="A12" s="18">
        <v>103</v>
      </c>
      <c r="B12" s="19" t="s">
        <v>14</v>
      </c>
      <c r="C12" s="18">
        <v>48.5</v>
      </c>
      <c r="D12" s="6">
        <f>C12/2</f>
        <v>24.25</v>
      </c>
      <c r="E12" s="8">
        <f>D12</f>
        <v>24.25</v>
      </c>
      <c r="F12" s="6"/>
      <c r="G12" s="5"/>
      <c r="H12" s="14">
        <v>206</v>
      </c>
      <c r="I12" s="15" t="s">
        <v>11</v>
      </c>
      <c r="J12" s="16">
        <v>10.4</v>
      </c>
      <c r="K12" s="6"/>
      <c r="L12" s="8">
        <f t="shared" si="0"/>
        <v>10.4</v>
      </c>
      <c r="M12" s="8"/>
    </row>
    <row r="13" spans="1:13" x14ac:dyDescent="0.3">
      <c r="A13" s="10">
        <v>104</v>
      </c>
      <c r="B13" s="10" t="s">
        <v>6</v>
      </c>
      <c r="C13" s="10">
        <v>50.9</v>
      </c>
      <c r="D13" s="24">
        <f>C13</f>
        <v>50.9</v>
      </c>
      <c r="E13" s="8"/>
      <c r="F13" s="6" t="s">
        <v>7</v>
      </c>
      <c r="G13" s="5"/>
      <c r="H13" s="14">
        <v>207</v>
      </c>
      <c r="I13" s="15" t="s">
        <v>15</v>
      </c>
      <c r="J13" s="16">
        <v>4.7</v>
      </c>
      <c r="K13" s="25"/>
      <c r="L13" s="8">
        <f t="shared" si="0"/>
        <v>4.7</v>
      </c>
      <c r="M13" s="8"/>
    </row>
    <row r="14" spans="1:13" x14ac:dyDescent="0.3">
      <c r="A14" s="10">
        <v>105</v>
      </c>
      <c r="B14" s="10" t="s">
        <v>6</v>
      </c>
      <c r="C14" s="10">
        <v>129.1</v>
      </c>
      <c r="D14" s="24">
        <f>C14</f>
        <v>129.1</v>
      </c>
      <c r="E14" s="8"/>
      <c r="F14" s="6" t="s">
        <v>7</v>
      </c>
      <c r="G14" s="5"/>
      <c r="H14" s="14">
        <v>208</v>
      </c>
      <c r="I14" s="16" t="s">
        <v>16</v>
      </c>
      <c r="J14" s="16">
        <v>2</v>
      </c>
      <c r="K14" s="17"/>
      <c r="L14" s="8">
        <f t="shared" si="0"/>
        <v>2</v>
      </c>
      <c r="M14" s="8"/>
    </row>
    <row r="15" spans="1:13" x14ac:dyDescent="0.3">
      <c r="A15" s="18">
        <v>106</v>
      </c>
      <c r="B15" s="19" t="s">
        <v>11</v>
      </c>
      <c r="C15" s="18">
        <v>18.899999999999999</v>
      </c>
      <c r="D15" s="6">
        <f t="shared" ref="D15:D21" si="1">C15/2</f>
        <v>9.4499999999999993</v>
      </c>
      <c r="E15" s="8">
        <f t="shared" ref="E15:E24" si="2">D15</f>
        <v>9.4499999999999993</v>
      </c>
      <c r="F15" s="6"/>
      <c r="G15" s="5"/>
      <c r="H15" s="14">
        <v>209</v>
      </c>
      <c r="I15" s="16" t="s">
        <v>17</v>
      </c>
      <c r="J15" s="16">
        <v>3.5</v>
      </c>
      <c r="K15" s="17"/>
      <c r="L15" s="8">
        <f t="shared" si="0"/>
        <v>3.5</v>
      </c>
      <c r="M15" s="8"/>
    </row>
    <row r="16" spans="1:13" x14ac:dyDescent="0.3">
      <c r="A16" s="18">
        <v>107</v>
      </c>
      <c r="B16" s="19" t="s">
        <v>11</v>
      </c>
      <c r="C16" s="18">
        <v>13.5</v>
      </c>
      <c r="D16" s="6">
        <f t="shared" si="1"/>
        <v>6.75</v>
      </c>
      <c r="E16" s="8">
        <f t="shared" si="2"/>
        <v>6.75</v>
      </c>
      <c r="F16" s="6"/>
      <c r="G16" s="5"/>
      <c r="H16" s="14">
        <v>210</v>
      </c>
      <c r="I16" s="16" t="s">
        <v>18</v>
      </c>
      <c r="J16" s="16">
        <v>43</v>
      </c>
      <c r="K16" s="17"/>
      <c r="L16" s="8">
        <f t="shared" si="0"/>
        <v>43</v>
      </c>
      <c r="M16" s="8"/>
    </row>
    <row r="17" spans="1:13" x14ac:dyDescent="0.3">
      <c r="A17" s="18">
        <v>108</v>
      </c>
      <c r="B17" s="19" t="s">
        <v>11</v>
      </c>
      <c r="C17" s="18">
        <v>11</v>
      </c>
      <c r="D17" s="6">
        <f t="shared" si="1"/>
        <v>5.5</v>
      </c>
      <c r="E17" s="8">
        <f t="shared" si="2"/>
        <v>5.5</v>
      </c>
      <c r="F17" s="6"/>
      <c r="G17" s="5"/>
      <c r="H17" s="14">
        <v>211</v>
      </c>
      <c r="I17" s="16" t="s">
        <v>19</v>
      </c>
      <c r="J17" s="15">
        <v>7.3</v>
      </c>
      <c r="K17" s="6"/>
      <c r="L17" s="8">
        <f t="shared" si="0"/>
        <v>7.3</v>
      </c>
      <c r="M17" s="8"/>
    </row>
    <row r="18" spans="1:13" x14ac:dyDescent="0.3">
      <c r="A18" s="18">
        <v>109</v>
      </c>
      <c r="B18" s="18" t="s">
        <v>20</v>
      </c>
      <c r="C18" s="18">
        <v>69.7</v>
      </c>
      <c r="D18" s="6">
        <f t="shared" si="1"/>
        <v>34.85</v>
      </c>
      <c r="E18" s="8">
        <f t="shared" si="2"/>
        <v>34.85</v>
      </c>
      <c r="F18" s="6"/>
      <c r="G18" s="5"/>
      <c r="H18" s="14"/>
      <c r="I18" s="16" t="s">
        <v>21</v>
      </c>
      <c r="J18" s="16">
        <v>13.3</v>
      </c>
      <c r="K18" s="6"/>
      <c r="L18" s="8">
        <f t="shared" si="0"/>
        <v>13.3</v>
      </c>
      <c r="M18" s="8"/>
    </row>
    <row r="19" spans="1:13" x14ac:dyDescent="0.3">
      <c r="A19" s="26">
        <v>205</v>
      </c>
      <c r="B19" s="18" t="s">
        <v>22</v>
      </c>
      <c r="C19" s="18">
        <v>5.0999999999999996</v>
      </c>
      <c r="D19" s="6">
        <f t="shared" si="1"/>
        <v>2.5499999999999998</v>
      </c>
      <c r="E19" s="8">
        <f t="shared" si="2"/>
        <v>2.5499999999999998</v>
      </c>
      <c r="F19" s="6"/>
      <c r="G19" s="5"/>
      <c r="H19" s="5"/>
      <c r="I19" s="6"/>
      <c r="J19" s="27">
        <f>SUM(J6:J18)</f>
        <v>323.90000000000009</v>
      </c>
      <c r="K19" s="28">
        <f>SUM(K6:K18)</f>
        <v>157.30000000000001</v>
      </c>
      <c r="L19" s="28">
        <f>SUM(L6:L18)</f>
        <v>167.50000000000003</v>
      </c>
      <c r="M19" s="8"/>
    </row>
    <row r="20" spans="1:13" x14ac:dyDescent="0.3">
      <c r="A20" s="26">
        <v>202</v>
      </c>
      <c r="B20" s="18" t="s">
        <v>23</v>
      </c>
      <c r="C20" s="18">
        <v>11.7</v>
      </c>
      <c r="D20" s="6">
        <f t="shared" si="1"/>
        <v>5.85</v>
      </c>
      <c r="E20" s="8">
        <f t="shared" si="2"/>
        <v>5.85</v>
      </c>
      <c r="F20" s="6"/>
      <c r="G20" s="11"/>
      <c r="H20" s="11"/>
      <c r="I20" s="11"/>
      <c r="J20" s="11"/>
    </row>
    <row r="21" spans="1:13" x14ac:dyDescent="0.3">
      <c r="A21" s="26">
        <v>204</v>
      </c>
      <c r="B21" s="19" t="s">
        <v>13</v>
      </c>
      <c r="C21" s="18">
        <v>6.3</v>
      </c>
      <c r="D21" s="6">
        <f t="shared" si="1"/>
        <v>3.15</v>
      </c>
      <c r="E21" s="8">
        <f t="shared" si="2"/>
        <v>3.15</v>
      </c>
      <c r="F21" s="6"/>
      <c r="G21" s="11"/>
      <c r="H21" s="11"/>
      <c r="I21" s="11"/>
      <c r="J21" s="11"/>
      <c r="K21" s="29"/>
    </row>
    <row r="22" spans="1:13" x14ac:dyDescent="0.3">
      <c r="A22" s="10">
        <v>110</v>
      </c>
      <c r="B22" s="30" t="s">
        <v>24</v>
      </c>
      <c r="C22" s="10">
        <v>13</v>
      </c>
      <c r="D22" s="6">
        <f>C22</f>
        <v>13</v>
      </c>
      <c r="E22" s="8"/>
      <c r="F22" s="6"/>
      <c r="G22" s="11"/>
      <c r="K22" s="29"/>
    </row>
    <row r="23" spans="1:13" x14ac:dyDescent="0.3">
      <c r="A23" s="10">
        <v>111</v>
      </c>
      <c r="B23" s="30" t="s">
        <v>24</v>
      </c>
      <c r="C23" s="10">
        <v>10</v>
      </c>
      <c r="D23" s="6">
        <f>C23</f>
        <v>10</v>
      </c>
      <c r="E23" s="8"/>
      <c r="F23" s="6"/>
      <c r="G23" s="11"/>
      <c r="K23" s="29"/>
    </row>
    <row r="24" spans="1:13" x14ac:dyDescent="0.3">
      <c r="A24" s="18">
        <v>112</v>
      </c>
      <c r="B24" s="19" t="s">
        <v>11</v>
      </c>
      <c r="C24" s="18">
        <v>21.3</v>
      </c>
      <c r="D24" s="6">
        <f>C24/2</f>
        <v>10.65</v>
      </c>
      <c r="E24" s="8">
        <f t="shared" si="2"/>
        <v>10.65</v>
      </c>
      <c r="F24" s="6"/>
      <c r="G24" s="11"/>
      <c r="K24" s="29"/>
    </row>
    <row r="25" spans="1:13" x14ac:dyDescent="0.3">
      <c r="A25" s="10">
        <v>113</v>
      </c>
      <c r="B25" s="30" t="s">
        <v>17</v>
      </c>
      <c r="C25" s="10">
        <v>7.3</v>
      </c>
      <c r="D25" s="6">
        <f t="shared" ref="D25:D30" si="3">C25</f>
        <v>7.3</v>
      </c>
      <c r="E25" s="8"/>
      <c r="F25" s="6" t="s">
        <v>7</v>
      </c>
      <c r="G25" s="11"/>
      <c r="K25" s="29"/>
    </row>
    <row r="26" spans="1:13" x14ac:dyDescent="0.3">
      <c r="A26" s="10">
        <v>113</v>
      </c>
      <c r="B26" s="30" t="s">
        <v>25</v>
      </c>
      <c r="C26" s="10">
        <v>6.4</v>
      </c>
      <c r="D26" s="6">
        <f t="shared" si="3"/>
        <v>6.4</v>
      </c>
      <c r="E26" s="8"/>
      <c r="F26" s="6" t="s">
        <v>7</v>
      </c>
      <c r="G26" s="11"/>
      <c r="K26" s="29"/>
    </row>
    <row r="27" spans="1:13" x14ac:dyDescent="0.3">
      <c r="A27" s="10">
        <v>114</v>
      </c>
      <c r="B27" s="30" t="s">
        <v>17</v>
      </c>
      <c r="C27" s="10">
        <v>7.5</v>
      </c>
      <c r="D27" s="6">
        <f t="shared" si="3"/>
        <v>7.5</v>
      </c>
      <c r="E27" s="8"/>
      <c r="F27" s="6" t="s">
        <v>7</v>
      </c>
      <c r="G27" s="11"/>
      <c r="K27" s="29"/>
    </row>
    <row r="28" spans="1:13" x14ac:dyDescent="0.3">
      <c r="A28" s="10">
        <v>114</v>
      </c>
      <c r="B28" s="30" t="s">
        <v>25</v>
      </c>
      <c r="C28" s="10">
        <v>5.4</v>
      </c>
      <c r="D28" s="6">
        <f t="shared" si="3"/>
        <v>5.4</v>
      </c>
      <c r="E28" s="8"/>
      <c r="F28" s="6" t="s">
        <v>7</v>
      </c>
      <c r="G28" s="11"/>
      <c r="K28" s="29"/>
    </row>
    <row r="29" spans="1:13" x14ac:dyDescent="0.3">
      <c r="A29" s="10">
        <v>115</v>
      </c>
      <c r="B29" s="30" t="s">
        <v>26</v>
      </c>
      <c r="C29" s="10">
        <v>5.4</v>
      </c>
      <c r="D29" s="6">
        <f t="shared" si="3"/>
        <v>5.4</v>
      </c>
      <c r="E29" s="8"/>
      <c r="F29" s="6"/>
      <c r="G29" s="11"/>
      <c r="K29" s="29"/>
    </row>
    <row r="30" spans="1:13" x14ac:dyDescent="0.3">
      <c r="A30" s="10">
        <v>116</v>
      </c>
      <c r="B30" s="30" t="s">
        <v>27</v>
      </c>
      <c r="C30" s="10">
        <v>5.5</v>
      </c>
      <c r="D30" s="6">
        <f t="shared" si="3"/>
        <v>5.5</v>
      </c>
      <c r="E30" s="8"/>
      <c r="F30" s="6" t="s">
        <v>7</v>
      </c>
      <c r="G30" s="11"/>
      <c r="K30" s="29"/>
    </row>
    <row r="31" spans="1:13" x14ac:dyDescent="0.3">
      <c r="A31" s="18">
        <v>117</v>
      </c>
      <c r="B31" s="18" t="s">
        <v>28</v>
      </c>
      <c r="C31" s="18">
        <v>36.200000000000003</v>
      </c>
      <c r="D31" s="6">
        <f>C31/2</f>
        <v>18.100000000000001</v>
      </c>
      <c r="E31" s="8">
        <f>D31</f>
        <v>18.100000000000001</v>
      </c>
      <c r="F31" s="6"/>
      <c r="G31" s="11"/>
      <c r="K31" s="29"/>
    </row>
    <row r="32" spans="1:13" x14ac:dyDescent="0.3">
      <c r="A32" s="31" t="s">
        <v>29</v>
      </c>
      <c r="B32" s="19" t="s">
        <v>30</v>
      </c>
      <c r="C32" s="31">
        <f>2.7+4.5</f>
        <v>7.2</v>
      </c>
      <c r="D32" s="6">
        <f>C32/2</f>
        <v>3.6</v>
      </c>
      <c r="E32" s="8">
        <f>D32</f>
        <v>3.6</v>
      </c>
      <c r="F32" s="6"/>
      <c r="G32" s="11"/>
      <c r="K32" s="29"/>
    </row>
    <row r="33" spans="1:11" x14ac:dyDescent="0.3">
      <c r="A33" s="18">
        <v>121</v>
      </c>
      <c r="B33" s="19" t="s">
        <v>31</v>
      </c>
      <c r="C33" s="31">
        <f>38.7+3</f>
        <v>41.7</v>
      </c>
      <c r="D33" s="6">
        <f>C33/2</f>
        <v>20.85</v>
      </c>
      <c r="E33" s="8">
        <f>D33</f>
        <v>20.85</v>
      </c>
      <c r="F33" s="6"/>
      <c r="G33" s="11"/>
      <c r="H33" s="11"/>
      <c r="I33" s="11"/>
      <c r="J33" s="11"/>
      <c r="K33" s="29"/>
    </row>
    <row r="34" spans="1:11" x14ac:dyDescent="0.3">
      <c r="A34" s="16">
        <v>122</v>
      </c>
      <c r="B34" s="15" t="s">
        <v>9</v>
      </c>
      <c r="C34" s="16">
        <v>25.9</v>
      </c>
      <c r="D34" s="6"/>
      <c r="E34" s="8">
        <f>C34</f>
        <v>25.9</v>
      </c>
      <c r="F34" s="6"/>
      <c r="G34" s="11"/>
      <c r="H34" s="11"/>
      <c r="I34" s="32"/>
      <c r="J34" s="33"/>
    </row>
    <row r="35" spans="1:11" x14ac:dyDescent="0.3">
      <c r="A35" s="16">
        <v>123</v>
      </c>
      <c r="B35" s="16" t="s">
        <v>32</v>
      </c>
      <c r="C35" s="16">
        <v>56.3</v>
      </c>
      <c r="D35" s="6"/>
      <c r="E35" s="8">
        <f>C35</f>
        <v>56.3</v>
      </c>
      <c r="F35" s="6"/>
      <c r="G35" s="11"/>
      <c r="H35" s="11"/>
      <c r="I35" s="32"/>
      <c r="J35" s="33"/>
    </row>
    <row r="36" spans="1:11" x14ac:dyDescent="0.3">
      <c r="A36" s="18">
        <v>124</v>
      </c>
      <c r="B36" s="19" t="s">
        <v>11</v>
      </c>
      <c r="C36" s="18">
        <v>27.2</v>
      </c>
      <c r="D36" s="6">
        <f>C36/2</f>
        <v>13.6</v>
      </c>
      <c r="E36" s="8">
        <f>D36</f>
        <v>13.6</v>
      </c>
      <c r="F36" s="6"/>
      <c r="G36" s="11"/>
      <c r="H36" s="11"/>
      <c r="I36" s="32"/>
      <c r="J36" s="33"/>
    </row>
    <row r="37" spans="1:11" x14ac:dyDescent="0.3">
      <c r="A37" s="43" t="s">
        <v>33</v>
      </c>
      <c r="B37" s="43"/>
      <c r="C37" s="8"/>
      <c r="D37" s="6"/>
      <c r="E37" s="8"/>
      <c r="F37" s="6"/>
      <c r="G37" s="11"/>
      <c r="H37" s="11"/>
      <c r="I37" s="32"/>
      <c r="J37" s="33"/>
    </row>
    <row r="38" spans="1:11" x14ac:dyDescent="0.3">
      <c r="A38" s="31">
        <v>101</v>
      </c>
      <c r="B38" s="34" t="s">
        <v>11</v>
      </c>
      <c r="C38" s="31">
        <v>12.3</v>
      </c>
      <c r="D38" s="6">
        <f>C38/2</f>
        <v>6.15</v>
      </c>
      <c r="E38" s="8">
        <f>D38</f>
        <v>6.15</v>
      </c>
      <c r="F38" s="6"/>
      <c r="G38" s="11"/>
      <c r="H38" s="11"/>
      <c r="I38" s="32"/>
      <c r="J38" s="33"/>
    </row>
    <row r="39" spans="1:11" x14ac:dyDescent="0.3">
      <c r="A39" s="31">
        <v>102</v>
      </c>
      <c r="B39" s="31"/>
      <c r="C39" s="31">
        <v>2</v>
      </c>
      <c r="D39" s="6">
        <f>C39/2</f>
        <v>1</v>
      </c>
      <c r="E39" s="8">
        <f>D39</f>
        <v>1</v>
      </c>
      <c r="F39" s="6"/>
      <c r="G39" s="11"/>
      <c r="H39" s="11"/>
      <c r="I39" s="32"/>
      <c r="J39" s="33"/>
    </row>
    <row r="40" spans="1:11" x14ac:dyDescent="0.3">
      <c r="A40" s="34">
        <v>103</v>
      </c>
      <c r="B40" s="34" t="s">
        <v>34</v>
      </c>
      <c r="C40" s="31"/>
      <c r="D40" s="6"/>
      <c r="E40" s="8"/>
      <c r="F40" s="6"/>
      <c r="G40" s="11"/>
      <c r="H40" s="11"/>
      <c r="I40" s="32"/>
      <c r="J40" s="33"/>
    </row>
    <row r="41" spans="1:11" x14ac:dyDescent="0.3">
      <c r="A41" s="34">
        <v>104</v>
      </c>
      <c r="B41" s="31"/>
      <c r="C41" s="31">
        <v>3.4</v>
      </c>
      <c r="D41" s="6">
        <f>C41/2</f>
        <v>1.7</v>
      </c>
      <c r="E41" s="8">
        <f>D41</f>
        <v>1.7</v>
      </c>
      <c r="F41" s="6"/>
      <c r="G41" s="11"/>
      <c r="H41" s="11"/>
      <c r="I41" s="32"/>
      <c r="J41" s="33"/>
    </row>
    <row r="42" spans="1:11" x14ac:dyDescent="0.3">
      <c r="A42" s="34">
        <v>105</v>
      </c>
      <c r="B42" s="31"/>
      <c r="C42" s="31">
        <v>2</v>
      </c>
      <c r="D42" s="6">
        <f>C42/2</f>
        <v>1</v>
      </c>
      <c r="E42" s="8">
        <f>D42</f>
        <v>1</v>
      </c>
      <c r="F42" s="6"/>
      <c r="G42" s="11"/>
      <c r="H42" s="11"/>
      <c r="I42" s="32"/>
      <c r="J42" s="33"/>
    </row>
    <row r="43" spans="1:11" x14ac:dyDescent="0.3">
      <c r="A43" s="35">
        <v>106</v>
      </c>
      <c r="B43" s="35" t="s">
        <v>35</v>
      </c>
      <c r="C43" s="36">
        <v>31.3</v>
      </c>
      <c r="D43" s="37">
        <f>C43</f>
        <v>31.3</v>
      </c>
      <c r="E43" s="8"/>
      <c r="F43" s="6" t="s">
        <v>12</v>
      </c>
      <c r="G43" s="11"/>
      <c r="H43" s="11"/>
      <c r="I43" s="32"/>
      <c r="J43" s="33"/>
    </row>
    <row r="44" spans="1:11" x14ac:dyDescent="0.3">
      <c r="A44" s="8"/>
      <c r="B44" s="8"/>
      <c r="C44" s="38">
        <f>SUM(C7:C43)</f>
        <v>771.1</v>
      </c>
      <c r="D44" s="39">
        <f>SUM(D7:D43)</f>
        <v>516.34999999999991</v>
      </c>
      <c r="E44" s="39">
        <f>SUM(E7:E43)</f>
        <v>254.75</v>
      </c>
      <c r="F44" s="11"/>
      <c r="G44" s="11"/>
    </row>
    <row r="45" spans="1:11" x14ac:dyDescent="0.3">
      <c r="D45" s="11"/>
      <c r="F45" s="11"/>
      <c r="G45" s="11"/>
    </row>
    <row r="47" spans="1:11" x14ac:dyDescent="0.3">
      <c r="B47" s="8"/>
      <c r="C47" s="39" t="s">
        <v>36</v>
      </c>
      <c r="D47" s="39" t="s">
        <v>4</v>
      </c>
      <c r="E47" s="7" t="s">
        <v>37</v>
      </c>
      <c r="F47" s="39" t="s">
        <v>1</v>
      </c>
      <c r="G47" s="39"/>
      <c r="H47" s="40" t="s">
        <v>38</v>
      </c>
    </row>
    <row r="48" spans="1:11" x14ac:dyDescent="0.3">
      <c r="B48" s="39" t="s">
        <v>39</v>
      </c>
      <c r="C48" s="41">
        <f>C44+J19</f>
        <v>1095</v>
      </c>
      <c r="D48" s="41">
        <f>D44+K19</f>
        <v>673.64999999999986</v>
      </c>
      <c r="E48" s="46">
        <f>D48/C48</f>
        <v>0.61520547945205462</v>
      </c>
      <c r="F48" s="41">
        <f>E44+L19</f>
        <v>422.25</v>
      </c>
      <c r="G48" s="8"/>
      <c r="H48" s="46">
        <f>F48/C48</f>
        <v>0.38561643835616438</v>
      </c>
    </row>
    <row r="49" spans="2:8" x14ac:dyDescent="0.3">
      <c r="B49" s="39" t="s">
        <v>40</v>
      </c>
      <c r="C49" s="7">
        <v>100</v>
      </c>
      <c r="D49" s="8">
        <v>65</v>
      </c>
      <c r="E49" s="42">
        <f>D49/C49</f>
        <v>0.65</v>
      </c>
      <c r="F49" s="8">
        <v>35</v>
      </c>
      <c r="G49" s="8"/>
      <c r="H49" s="42">
        <f>F49/C49</f>
        <v>0.35</v>
      </c>
    </row>
  </sheetData>
  <mergeCells count="3">
    <mergeCell ref="A37:B37"/>
    <mergeCell ref="D4:E4"/>
    <mergeCell ref="K4:L4"/>
  </mergeCells>
  <pageMargins left="0.7" right="0.7" top="0.75" bottom="0.75" header="0.3" footer="0.3"/>
  <pageSetup paperSize="9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Reet Karu</dc:creator>
  <cp:lastModifiedBy>Reet Karu</cp:lastModifiedBy>
  <cp:lastPrinted>2021-12-22T10:31:18Z</cp:lastPrinted>
  <dcterms:created xsi:type="dcterms:W3CDTF">2021-12-22T10:25:47Z</dcterms:created>
  <dcterms:modified xsi:type="dcterms:W3CDTF">2021-12-22T11:34:37Z</dcterms:modified>
</cp:coreProperties>
</file>